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RCTGL 2019-2020\MONTHLY REPORTS\"/>
    </mc:Choice>
  </mc:AlternateContent>
  <xr:revisionPtr revIDLastSave="0" documentId="13_ncr:1_{8C509953-C14F-4EED-87D5-EB21A41D025E}" xr6:coauthVersionLast="45" xr6:coauthVersionMax="45" xr10:uidLastSave="{00000000-0000-0000-0000-000000000000}"/>
  <bookViews>
    <workbookView xWindow="-108" yWindow="-108" windowWidth="23256" windowHeight="12576" tabRatio="696" activeTab="1" xr2:uid="{00000000-000D-0000-FFFF-FFFF00000000}"/>
  </bookViews>
  <sheets>
    <sheet name="Summary of Activities" sheetId="1" r:id="rId1"/>
    <sheet name="Project Summary Report (2)" sheetId="10" r:id="rId2"/>
    <sheet name="Sheet1" sheetId="8" r:id="rId3"/>
    <sheet name="RI President Citation" sheetId="7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7" i="10" l="1"/>
  <c r="J48" i="10"/>
  <c r="J49" i="10"/>
  <c r="J50" i="10"/>
  <c r="J51" i="10"/>
  <c r="J52" i="10"/>
  <c r="J54" i="10"/>
  <c r="H47" i="10"/>
  <c r="H48" i="10"/>
  <c r="H49" i="10"/>
  <c r="H50" i="10"/>
  <c r="H51" i="10"/>
  <c r="H52" i="10"/>
  <c r="H54" i="10"/>
  <c r="F47" i="10"/>
  <c r="F48" i="10"/>
  <c r="F49" i="10"/>
  <c r="F50" i="10"/>
  <c r="F51" i="10"/>
  <c r="F54" i="10"/>
  <c r="F52" i="10"/>
  <c r="B40" i="10"/>
  <c r="B35" i="10"/>
  <c r="B30" i="10"/>
  <c r="B25" i="10"/>
  <c r="B20" i="10"/>
  <c r="B15" i="10"/>
  <c r="B10" i="10"/>
  <c r="B5" i="10"/>
  <c r="W3" i="10"/>
  <c r="T3" i="10"/>
  <c r="R3" i="10"/>
  <c r="L3" i="10"/>
  <c r="F3" i="10"/>
  <c r="A3" i="10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9C94AD8F-0C4F-4F18-A04A-F00D6A2A302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AFAFB607-73AB-4FA9-BA2F-A1B36D66149B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630D57D4-B129-45E8-B457-D980CB1E9254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805D6EB6-7CBC-4801-8518-5911013A294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FB4713C2-31B0-469A-8A4B-5DD088C1B058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168B462C-B380-4B53-9602-7D4761EE1BB2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C7E9ABFC-67EA-400F-A3CE-F3AA9FF5A1A9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289911F2-9959-4ED2-95CB-F80BDE0FED4E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19AD5AE8-1FC8-44FA-B1E3-991F57AD4D7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20F298F2-9E13-4492-B597-889185CBDE8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CCB3AE88-2AC2-4121-A38E-08740A5A69D6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64E4D1E0-2A0C-452E-8BFE-0FA06DBA219B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9DC43F7-3711-4C30-9F3B-5849B7032EF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E39B710A-4045-493A-AE83-73BEB55E0244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945A1B65-4809-41C1-A1A2-C05CF279988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A012B79D-82E7-4A3C-BEC3-D4D2A2DEAAEF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7C095465-254F-45EA-9C4D-DC909D7B9328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E08D4649-DF70-4FC3-9066-E50147EEF00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102F5FD0-5011-42A2-BAD5-328B9986B33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15A343E9-7E59-4C34-9E77-1869819ACE9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8B419FCD-5BEC-4FC6-92DC-BA5E5B1BD62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2DF30BD8-B17A-4655-9ECA-A2AF923E9C8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73BAE6BF-71AF-48D1-8B01-066C75FC418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C92CB930-EAAE-4E22-9794-C6E8FF0D951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BAD73759-8395-4AA4-8870-08CB5F0665D2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DBD6C039-18A7-4248-9101-4AD49573A6E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8AF891C9-48E2-4EB2-ABB6-8AEC36C3BBF8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4A2BBE52-6275-4CD3-9CCA-98B24F4BAC4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3148551C-0ECA-4134-A76E-85AC930923C8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B0C800FE-9372-4016-B192-334BB38D81F6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96DC8638-6997-45A6-9130-25CEE233847C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57D477F2-9A7C-4128-A2F6-4F12565DCD72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EA122854-2217-4057-9DD9-BFE258F07E63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AD897C46-6C18-4E76-B9CD-4CD12CF6E5D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C9C1FDEB-53B4-48F8-A74E-12717F0A68C4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D772B101-8438-4B6A-9265-601E549F821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695646B0-961D-4897-8D0F-A891DDD48F5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D0BBC60D-D4C4-44F3-B474-0530A62C9991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16426666-0D9F-45B6-864F-E827D55A3D7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A4013949-9F2F-4FAE-81FB-B54C6E4D7554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CE479D96-57DE-4B87-9D37-C11B197B5265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FD1C8F72-908C-4113-B54F-13CECACE40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619D11D4-5AF7-4C03-B5E3-D95040014AB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9163A83A-ADAA-46B5-A80D-AF7CCCA23B7C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5BE8F885-05C5-411C-81A3-CA75E8151878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8DADD630-4EBA-4C9D-A0A0-36F5BCCD7F06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3B0668C3-77C4-4F66-AE8A-485FFE6A65D4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10A510C8-EE1C-4A95-9561-1243399F2179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D9AA55E-B269-47EF-8A60-45F6374A6C48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AFB41104-7EA4-44AA-9A69-3EC34B5DED49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5C2EB94D-DD12-432D-A415-51BE939CC5D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31F8AD92-2F1E-464F-A763-099B0E7BC584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89B49E9A-AC6F-434F-BFE8-E5CB5647F06E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9B318B97-8785-49DC-BA44-4F169856D38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7F91D567-CA78-4858-9DEB-3F1CA7810672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CDC06B7-DED5-4272-83D0-7E8C46B13C95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99B1351F-A426-4C55-8CBE-6BA1FA5F94F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F5A37E8A-8D02-4EE6-B399-D05859C2141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AC5112CA-04D7-4A4A-875E-DCC77A0B1D6F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64C12F35-0CAD-4421-BCD7-F9B351118BEA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188FE175-4BD2-4BD2-A612-E165C888A38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ACB57D06-369E-46AC-8CD8-6485CE0DCF8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73679303-41D8-4086-99D8-915A54E7B96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726CF8F1-28A6-48D8-B159-5B9AF142F0E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4432D8F8-F9F8-4303-9363-F1D317D8151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42D85D42-E3F5-4D39-9D58-CA8C2BFCE7F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D57663D7-71B7-4361-8C35-1211ABAF34EF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B7E03242-E515-44FC-9BE6-C946A628DC39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27A3A00-51DE-403D-80FE-14B976768B7A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64F13B1F-37FC-4E68-B5CE-2C4B34861D8F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57D0F149-EED1-4CF4-B2EF-3DC6170B9E09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DF701F2F-8AE3-4728-B659-007BBC02BEB1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29782F02-7405-4F1E-BF3E-5BBDECF76A09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7314C0C2-2C21-4EEA-83F4-D0E92369BDD8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3EA455C1-84FA-42CE-B88A-972BB359CE5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545B4314-AD90-4F09-BCA7-88E4FFB446B3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5CF0F252-DB62-4A7A-9008-3DF19365BFE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BA1801E4-2B12-4D97-BCB4-59EC798C5A68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DC66C10A-2EE9-4FCF-89C6-069233D52A35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34D7682B-BE3B-4557-80C5-CF501DAA3D3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AA2A94B9-98B1-4087-9EA2-4F4D1D22A52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B4880FD8-A1A3-4E7E-91D3-B0B047DC70B6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CBE337AB-43A6-4B7C-ABCD-4BE6FD2DD0FA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D56A6B3B-07EA-4F95-9ABF-4903130891E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C9E3827D-598A-47E4-AE14-B640F32D7F99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41B494B3-228D-4518-8E9B-733A968028D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399BCAEA-D4A7-4FAC-8DA7-AEE78FA93872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B9AE1C28-5E7F-4C21-8E8B-C68478861EC1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C91F0029-1AC6-4556-97A0-B64D93DEF67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AD906D9F-255F-4396-A786-2A855B5E257F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B9E9A0A7-E5E1-4A35-A7A6-DD297A5C31D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2158685E-A3EC-4CDF-B3B0-8DECD9893B3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A55F021D-3780-4977-99EC-E6407C100AB5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6B37C2B4-DDFE-46AB-A7F6-6BF3EA60676F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5A2616AF-58A2-45E8-AF6B-F8D3E4A7E65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2E8015D-01F6-4A4C-976D-158381BA9B1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9380F251-59A2-45BA-BBC5-BB1F7B8C5E8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FD2958E7-CB2A-4C05-9A50-5EC3481DF241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6193A0DD-C578-48E9-99B8-8C669485C11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E13D50F2-3D38-43FB-8A1D-FB3918658E8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DD300ED1-0233-4C53-A6C0-1D8A9A88986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63772C0-3E68-49C4-8AA3-B6469B71A618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8D5BB770-F634-4666-A884-016A8594187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2180FA9A-51A5-43CF-8DF1-D5B7377D45A7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F7ECA81A-39C8-45CC-867E-EB2C8E2320D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5235AAB5-3905-4B35-BD16-413D0E599038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5B26583B-36D9-4063-97DE-DCBB717ACC17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A8584538-29DD-414F-B45E-0D655E710C0A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90079513-F862-4E26-9BBB-891C35526765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1B95F9F1-36CD-4098-9AD4-79954284192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8DD33F7A-B8B7-4B0A-A3E4-71DA55770FE9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57E509CF-C7A4-46BF-92F9-FC5989B2F542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CCF9BB41-53F3-4935-8C91-C86EB2E18B44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A2C3A758-967A-4A2F-B5D1-08AB6FE429A5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20DCD49A-F43C-47DA-AAA3-0AF093F3E101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ACAA941A-60C3-42C6-8A0F-D6241E6094D4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FE58820C-5813-44C0-BDC8-63AB122E4D37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EDD96987-81AA-443F-A9F0-1BF0C2432D5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5A32DD8F-0A05-414A-8C6E-E0587250C655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EDFE2BB1-1D90-4B67-8D13-854FFC97AC8C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B033315C-569A-48F7-ABBF-C3A900A3C3E2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9A7A6688-B177-40A0-9704-239EDFECB154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97338B66-AE14-439B-A5C4-5CEE3EBF6B3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C75358E2-9FBF-472C-950B-6D8B5D8F640B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BD9BC19A-A75D-4770-96B6-B2ED9C6B51D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86689707-D25F-423A-943E-12EBAD5F5C6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D36135E9-BF10-4F22-A981-819CD34E8758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29C74010-9D84-4DBD-AA30-FDC2A1B67BF9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68540CCB-2D95-46C5-9FA4-17869E7BED02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4D03EC65-0315-4131-AB6C-864875332ADB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72F096B6-9256-4E2C-B13D-0AA5ABDCDB55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AE36AFB7-4A43-410D-AE75-C5300B72DA32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9A188E8F-036B-49EB-B7EF-4D73D6933CC4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99A3CF4F-8656-4A66-BA3D-F25EA9CCE7F8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BD844642-E492-465E-9C39-3243B7E4039E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96F79271-918B-43AE-A6B0-ED9D51A2C416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69C9E7FF-EB5E-4914-81A6-3849010BAD1C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97EC5947-DF13-4E5F-AAE6-71BE2CA678BA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DE1FE18A-FDA7-4F45-8B45-FEC477A22088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27462CAF-5AF3-4B57-9E45-7800BD0B6C1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EFF35D87-C89A-4ADA-A6D0-9079B10C88F5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AEC41768-F5D6-45A8-B74A-A39902A435F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C15340E4-6842-4CBE-A1EA-A80E3CA88C65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2787DAB7-25DB-41EE-A791-F086C12684A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C625B827-1A30-49D3-8DBF-588B1E1C08B3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EB155DD-5A3E-4FE7-80C9-B6CC3462542F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9D24D67B-A400-4D02-A0FD-707A4F4A6FA8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EF67E0-BC35-416B-8BB8-BBB6280D22D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B6500373-7BAB-4C3D-A2EC-032CD6453B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F3DE0E73-093C-40CA-89DA-B561B1AB9BB2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E7627EAF-3BD4-48EB-878A-E20D51C804CF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AEC768BB-644B-4CDC-A207-FF61980C8986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EBD2F93-C870-4E3F-A9A0-3859A466D7F5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F89F98D5-E447-472B-BAD5-8A4AD2E3291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70BA1FAD-A039-445B-BCA6-1E264A0BAE3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91613168-6720-4B33-9760-E01CECE97C41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8B7BE661-4C95-4277-BEF2-A128A9EA2984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D2C7CEA1-DA66-4A28-A19F-CA54E2F6B38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DA9BA937-5C3F-4B1E-BA40-A3BEB83D4923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914061EC-08E1-41E1-9AA2-2675DE3393FF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4C70DBF8-B001-48C2-9CCD-47999753E14D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21FA0107-A59A-403B-9AA6-F7E83B9D551A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BA14756E-08EB-4AF4-A5B1-3C62F4ABA711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5FFF7117-49C0-4B10-B1C3-07A7322B9F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E474C1D1-62D7-46F8-B836-D0BD91DEDB43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742FC9C8-A36B-413B-8CA6-564600561354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8E36A6AF-FED8-4F71-9EC9-1F1BB151952D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2006A886-FB03-4ACA-9DB4-922657682E88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9E12F64E-4275-4A6F-8CE0-6D0FDF7EB9E5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8AFAA6EB-9541-4182-993E-77D9AF45D3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5151DB30-8C15-4EC7-9BE6-E19EF3060EDA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C5B83732-5F0C-46BD-9C52-E62F64466D2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363D63E-E9BC-4391-97BD-B9538CCBF4CD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C9B558D2-AF1B-4E95-BEE6-D8C138944D3E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D2E9B14E-016C-4DF3-A924-E87EA5575F8E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EC41D8F1-AE4E-46F2-8A76-B8D705AA654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5FB239FA-0855-4737-97CD-9BDDB7A8EEF1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C56C2012-20E4-409F-BF07-CDEFA853524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817BF51E-FBB3-4A7E-BED8-21249827687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7B6D326E-B437-42A0-A511-FEFF2503B0D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B24A44C2-2999-4463-9B32-6AD0F58A60AF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40186CBC-AAA9-4225-83BD-ADE724F3363C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7C80D0C2-C5F0-441B-B665-D9556A0D6087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DC684978-E8E2-4955-8961-06874028693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<sst xmlns="http://schemas.openxmlformats.org/spreadsheetml/2006/main" count="262" uniqueCount="148">
  <si>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</si>
  <si>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</si>
  <si>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</si>
  <si>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</si>
  <si>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</si>
  <si>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</si>
  <si>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</si>
  <si>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</si>
  <si>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</si>
  <si>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</si>
  <si>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</si>
  <si>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</si>
  <si>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</si>
  <si>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</si>
  <si>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</si>
  <si>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</si>
  <si>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</si>
  <si>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</si>
  <si>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</si>
  <si>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</si>
  <si>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</si>
  <si>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</si>
  <si>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</si>
  <si>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</si>
  <si>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</si>
  <si>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</si>
  <si>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</si>
  <si>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</si>
  <si>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</si>
  <si>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</si>
  <si>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</si>
  <si>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</si>
  <si>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</si>
  <si>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</si>
  <si>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</si>
  <si>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</si>
  <si>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</si>
  <si>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</si>
  <si>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</si>
  <si>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</si>
  <si>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</si>
  <si>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</si>
  <si>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</si>
  <si>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</si>
  <si>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</si>
  <si>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</si>
  <si>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</si>
  <si>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</si>
  <si>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</si>
  <si>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</si>
  <si>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</si>
  <si>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</si>
  <si>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</si>
  <si>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</si>
  <si>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</si>
  <si>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</si>
  <si>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</si>
  <si>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</si>
  <si>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</si>
  <si>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</si>
  <si>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</si>
  <si>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</si>
  <si>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</si>
  <si>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</si>
  <si>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</si>
  <si>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</si>
  <si>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</si>
  <si>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</si>
  <si>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</si>
  <si>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</si>
  <si>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</si>
  <si>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</si>
  <si>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</si>
  <si>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</si>
  <si>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</si>
  <si>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</si>
  <si>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</si>
  <si>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</si>
  <si>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</si>
  <si>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</si>
  <si>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</si>
  <si>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</si>
  <si>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</si>
  <si>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</si>
  <si>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</si>
  <si>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</si>
  <si>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</si>
  <si>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</si>
  <si>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</si>
  <si>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</si>
  <si>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</si>
  <si>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</si>
  <si>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</si>
  <si>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</si>
  <si>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</si>
  <si>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</si>
  <si>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</si>
  <si>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</si>
  <si>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</si>
  <si>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</si>
  <si>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</si>
  <si>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</si>
  <si>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</si>
  <si>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</si>
  <si>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</si>
  <si>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</si>
  <si>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</si>
  <si>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</si>
  <si>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</si>
  <si>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</si>
  <si>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</si>
  <si>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</si>
  <si>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</si>
  <si>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</si>
  <si>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</si>
  <si>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</si>
  <si>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</si>
  <si>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</si>
  <si>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</si>
  <si>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</si>
  <si>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</si>
  <si>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</si>
  <si>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</si>
  <si>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</si>
  <si>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</si>
  <si>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</si>
  <si>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</si>
  <si>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</si>
  <si>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</si>
  <si>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</si>
  <si>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</si>
  <si>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</si>
  <si>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</si>
  <si>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</si>
  <si>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</si>
  <si>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TAGUM GOLDEN LACES</t>
  </si>
  <si>
    <t>2D</t>
  </si>
  <si>
    <t>ANNABELLE EVE R. SATOR</t>
  </si>
  <si>
    <t>ARLENE J. ADLAWAN</t>
  </si>
  <si>
    <t>Miko's Brew, Tagum City</t>
  </si>
  <si>
    <t>x</t>
  </si>
  <si>
    <t>RAE KARA A. MALBOG</t>
  </si>
  <si>
    <t>Residents of Tagum City</t>
  </si>
  <si>
    <t>PAG Pinky's Residence</t>
  </si>
  <si>
    <t>City Mall of Tagum</t>
  </si>
  <si>
    <t xml:space="preserve">Gaisano Grand Mall of Tagum </t>
  </si>
  <si>
    <t>ABC Learning Center, Mawab, Comval</t>
  </si>
  <si>
    <t xml:space="preserve">Patak Polio Vaccination End Polio Now Campaign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</si>
</sst>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30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0" fillId="0" borderId="9" xfId="0" applyFont="1" applyBorder="1" applyAlignment="1">
      <alignment horizontal="right" vertic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5" fillId="0" borderId="77" xfId="0" applyFont="1" applyBorder="1" applyAlignment="1">
      <alignment horizontal="right" vertical="top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0" fillId="0" borderId="10" xfId="0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13" zoomScale="140" zoomScaleNormal="200" zoomScalePageLayoutView="140" workbookViewId="0">
      <selection activeCell="P23" sqref="P23"/>
    </sheetView>
  </sheetViews>
  <sheetFormatPr defaultColWidth="11.44140625" defaultRowHeight="13.8"/>
  <cols>
    <col min="1" max="1" width="2.7773437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44140625" style="29"/>
  </cols>
  <sheetData>
    <row r="1" spans="1:16" ht="97.0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6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2">
        <v>43800</v>
      </c>
      <c r="L2" s="173"/>
      <c r="M2" s="173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.0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s="32" customFormat="1" ht="11.25" customHeight="1" thickTop="1">
      <c r="A5" s="193" t="s">
        <v>1</v>
      </c>
      <c r="B5" s="194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6.0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0.95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2">
        <v>43845</v>
      </c>
      <c r="P8" s="182"/>
    </row>
    <row r="9" spans="1:16" s="34" customFormat="1" ht="13.95" customHeight="1" thickTop="1">
      <c r="A9" s="83" t="s">
        <v>34</v>
      </c>
      <c r="B9" s="153" t="s">
        <v>21</v>
      </c>
      <c r="C9" s="154"/>
      <c r="D9" s="176" t="s">
        <v>33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174" t="s">
        <v>109</v>
      </c>
    </row>
    <row r="10" spans="1:16" s="35" customFormat="1" ht="13.05" customHeight="1" thickBot="1">
      <c r="A10" s="84"/>
      <c r="B10" s="125" t="s">
        <v>22</v>
      </c>
      <c r="C10" s="126"/>
      <c r="D10" s="187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5"/>
      <c r="P10" s="175"/>
    </row>
    <row r="11" spans="1:16" s="36" customFormat="1" ht="12" customHeight="1" thickBot="1">
      <c r="A11" s="84"/>
      <c r="B11" s="149">
        <v>43803</v>
      </c>
      <c r="C11" s="150"/>
      <c r="D11" s="156"/>
      <c r="E11" s="157"/>
      <c r="F11" s="158"/>
      <c r="G11" s="158"/>
      <c r="H11" s="158"/>
      <c r="I11" s="159"/>
      <c r="J11" s="160"/>
      <c r="K11" s="161"/>
      <c r="L11" s="179"/>
      <c r="M11" s="169"/>
      <c r="N11" s="169"/>
      <c r="O11" s="180"/>
      <c r="P11" s="44" t="s">
        <v>139</v>
      </c>
    </row>
    <row r="12" spans="1:16" s="36" customFormat="1" ht="12" customHeight="1" thickTop="1" thickBot="1">
      <c r="A12" s="84"/>
      <c r="B12" s="80">
        <v>43810</v>
      </c>
      <c r="C12" s="81"/>
      <c r="D12" s="91"/>
      <c r="E12" s="77"/>
      <c r="F12" s="86"/>
      <c r="G12" s="86"/>
      <c r="H12" s="86"/>
      <c r="I12" s="87"/>
      <c r="J12" s="78"/>
      <c r="K12" s="181"/>
      <c r="L12" s="90"/>
      <c r="M12" s="64"/>
      <c r="N12" s="64"/>
      <c r="O12" s="65"/>
      <c r="P12" s="44" t="s">
        <v>143</v>
      </c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3"/>
      <c r="E15" s="184"/>
      <c r="F15" s="185"/>
      <c r="G15" s="77"/>
      <c r="H15" s="92"/>
      <c r="I15" s="186"/>
      <c r="J15" s="78"/>
      <c r="K15" s="181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8"/>
      <c r="E16" s="169"/>
      <c r="F16" s="75"/>
      <c r="G16" s="76"/>
      <c r="H16" s="77"/>
      <c r="I16" s="200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>
        <v>43810</v>
      </c>
      <c r="C17" s="81"/>
      <c r="D17" s="168"/>
      <c r="E17" s="169"/>
      <c r="F17" s="169"/>
      <c r="G17" s="169"/>
      <c r="H17" s="75"/>
      <c r="I17" s="76"/>
      <c r="J17" s="77">
        <v>24</v>
      </c>
      <c r="K17" s="77"/>
      <c r="L17" s="181"/>
      <c r="M17" s="64"/>
      <c r="N17" s="64"/>
      <c r="O17" s="65"/>
      <c r="P17" s="44" t="s">
        <v>143</v>
      </c>
    </row>
    <row r="18" spans="1:16" s="36" customFormat="1" ht="12" customHeight="1" thickTop="1" thickBot="1">
      <c r="A18" s="84"/>
      <c r="B18" s="80">
        <v>43803</v>
      </c>
      <c r="C18" s="81"/>
      <c r="D18" s="82"/>
      <c r="E18" s="64"/>
      <c r="F18" s="64"/>
      <c r="G18" s="64"/>
      <c r="H18" s="64"/>
      <c r="I18" s="78"/>
      <c r="J18" s="77">
        <v>12</v>
      </c>
      <c r="K18" s="77"/>
      <c r="L18" s="89"/>
      <c r="M18" s="192"/>
      <c r="N18" s="64"/>
      <c r="O18" s="65"/>
      <c r="P18" s="45" t="s">
        <v>146</v>
      </c>
    </row>
    <row r="19" spans="1:16" s="36" customFormat="1" ht="12" customHeight="1" thickTop="1" thickBot="1">
      <c r="A19" s="84"/>
      <c r="B19" s="81">
        <v>43800</v>
      </c>
      <c r="C19" s="93"/>
      <c r="D19" s="82"/>
      <c r="E19" s="64"/>
      <c r="F19" s="64"/>
      <c r="G19" s="64"/>
      <c r="H19" s="64"/>
      <c r="I19" s="64"/>
      <c r="J19" s="75"/>
      <c r="K19" s="76"/>
      <c r="L19" s="77">
        <v>2</v>
      </c>
      <c r="M19" s="77"/>
      <c r="N19" s="78"/>
      <c r="O19" s="79"/>
      <c r="P19" s="45" t="s">
        <v>144</v>
      </c>
    </row>
    <row r="20" spans="1:16" s="36" customFormat="1" ht="12" customHeight="1" thickTop="1" thickBot="1">
      <c r="A20" s="84"/>
      <c r="B20" s="80">
        <v>43800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6</v>
      </c>
      <c r="M20" s="77"/>
      <c r="N20" s="78"/>
      <c r="O20" s="79"/>
      <c r="P20" s="45" t="s">
        <v>145</v>
      </c>
    </row>
    <row r="21" spans="1:16" s="36" customFormat="1" ht="12" customHeight="1" thickTop="1" thickBot="1">
      <c r="A21" s="84"/>
      <c r="B21" s="80">
        <v>43803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12</v>
      </c>
      <c r="M21" s="77"/>
      <c r="N21" s="78"/>
      <c r="O21" s="79"/>
      <c r="P21" s="45" t="s">
        <v>146</v>
      </c>
    </row>
    <row r="22" spans="1:16" s="36" customFormat="1" ht="12" customHeight="1" thickTop="1" thickBot="1">
      <c r="A22" s="84"/>
      <c r="B22" s="80">
        <v>43803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12</v>
      </c>
      <c r="M22" s="77"/>
      <c r="N22" s="78"/>
      <c r="O22" s="79"/>
      <c r="P22" s="45" t="s">
        <v>146</v>
      </c>
    </row>
    <row r="23" spans="1:16" s="36" customFormat="1" ht="12" customHeight="1" thickTop="1" thickBot="1">
      <c r="A23" s="84"/>
      <c r="B23" s="80">
        <v>43803</v>
      </c>
      <c r="C23" s="81"/>
      <c r="D23" s="82"/>
      <c r="E23" s="64"/>
      <c r="F23" s="64"/>
      <c r="G23" s="64"/>
      <c r="H23" s="64"/>
      <c r="I23" s="64"/>
      <c r="J23" s="64"/>
      <c r="K23" s="78"/>
      <c r="L23" s="77">
        <v>12</v>
      </c>
      <c r="M23" s="77"/>
      <c r="N23" s="78"/>
      <c r="O23" s="79"/>
      <c r="P23" s="45" t="s">
        <v>146</v>
      </c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4"/>
      <c r="C27" s="95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/>
      <c r="O27" s="100"/>
      <c r="P27" s="46"/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33</v>
      </c>
      <c r="J31" s="105" t="s">
        <v>7</v>
      </c>
      <c r="K31" s="106"/>
      <c r="L31" s="106"/>
      <c r="M31" s="106"/>
      <c r="N31" s="106"/>
      <c r="O31" s="106"/>
      <c r="P31" s="3">
        <v>3</v>
      </c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/>
      <c r="J32" s="107" t="s">
        <v>18</v>
      </c>
      <c r="K32" s="108"/>
      <c r="L32" s="108"/>
      <c r="M32" s="108"/>
      <c r="N32" s="108"/>
      <c r="O32" s="108"/>
      <c r="P32" s="5"/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/>
      <c r="J33" s="109" t="s">
        <v>8</v>
      </c>
      <c r="K33" s="110"/>
      <c r="L33" s="110"/>
      <c r="M33" s="110"/>
      <c r="N33" s="110"/>
      <c r="O33" s="110"/>
      <c r="P33" s="37">
        <f>SUM(P31:P32)</f>
        <v>3</v>
      </c>
    </row>
    <row r="34" spans="1:16" ht="25.05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7">
        <f>H31+H32-H33</f>
        <v>33</v>
      </c>
    </row>
    <row r="35" spans="1:16" ht="4.05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3"/>
      <c r="I38" s="103"/>
      <c r="J38" s="103"/>
      <c r="K38" s="103"/>
      <c r="L38" s="103"/>
      <c r="M38" s="103"/>
      <c r="N38" s="103"/>
      <c r="O38" s="103"/>
      <c r="P38" s="104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9.0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3.95" customHeight="1">
      <c r="A44" s="147" t="s">
        <v>112</v>
      </c>
      <c r="B44" s="148"/>
      <c r="C44" s="148"/>
      <c r="D44" s="148"/>
      <c r="E44" s="148"/>
      <c r="F44" s="148"/>
      <c r="G44" s="148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6.0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119</v>
      </c>
      <c r="H47" s="113"/>
      <c r="I47" s="113"/>
      <c r="J47" s="113"/>
      <c r="K47" s="113"/>
      <c r="L47" s="113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4.4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4.950000000000003" customHeight="1">
      <c r="A52" s="141" t="str">
        <f>N6</f>
        <v>ARLENE J. ADLAWAN</v>
      </c>
      <c r="B52" s="142"/>
      <c r="C52" s="143"/>
      <c r="D52" s="143"/>
      <c r="E52" s="143"/>
      <c r="F52" s="143"/>
      <c r="G52" s="143" t="str">
        <f>I6</f>
        <v>ANNABELLE EVE R. SATOR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4.4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0.95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0.95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0.95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0.95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0.95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0.95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DA004-F4CD-4093-864A-0A8F7AB6B0D9}">
  <dimension ref="A1:X55"/>
  <sheetViews>
    <sheetView tabSelected="1" view="pageLayout" zoomScale="120" zoomScaleNormal="200" zoomScalePageLayoutView="120" workbookViewId="0">
      <selection activeCell="T16" sqref="T16"/>
    </sheetView>
  </sheetViews>
  <sheetFormatPr defaultColWidth="10.77734375" defaultRowHeight="13.2"/>
  <cols>
    <col min="1" max="1" width="2.6640625" style="6" customWidth="1"/>
    <col min="2" max="2" width="11.2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77734375" style="6"/>
  </cols>
  <sheetData>
    <row r="1" spans="1:24" ht="15.6">
      <c r="A1" s="204" t="s">
        <v>123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4">
      <c r="A2" s="205" t="s">
        <v>59</v>
      </c>
      <c r="B2" s="205"/>
      <c r="C2" s="205"/>
      <c r="D2" s="205"/>
      <c r="E2" s="205"/>
      <c r="F2" s="206" t="s">
        <v>60</v>
      </c>
      <c r="G2" s="206"/>
      <c r="H2" s="206"/>
      <c r="I2" s="206"/>
      <c r="J2" s="206"/>
      <c r="K2" s="206"/>
      <c r="L2" s="206" t="s">
        <v>61</v>
      </c>
      <c r="M2" s="206"/>
      <c r="N2" s="206"/>
      <c r="O2" s="206"/>
      <c r="P2" s="206"/>
      <c r="Q2" s="206"/>
      <c r="R2" s="206" t="s">
        <v>62</v>
      </c>
      <c r="S2" s="206"/>
      <c r="T2" s="205" t="s">
        <v>63</v>
      </c>
      <c r="U2" s="205"/>
      <c r="V2" s="205"/>
      <c r="W2" s="205" t="s">
        <v>64</v>
      </c>
      <c r="X2" s="205"/>
    </row>
    <row r="3" spans="1:24" s="10" customFormat="1" ht="19.05" customHeight="1" thickBot="1">
      <c r="A3" s="201" t="str">
        <f>'Summary of Activities'!A6</f>
        <v>TAGUM GOLDEN LACES</v>
      </c>
      <c r="B3" s="201"/>
      <c r="C3" s="201"/>
      <c r="D3" s="201"/>
      <c r="E3" s="201"/>
      <c r="F3" s="201" t="str">
        <f>'Summary of Activities'!I6</f>
        <v>ANNABELLE EVE R. SATOR</v>
      </c>
      <c r="G3" s="201"/>
      <c r="H3" s="201"/>
      <c r="I3" s="201"/>
      <c r="J3" s="201"/>
      <c r="K3" s="201"/>
      <c r="L3" s="201" t="str">
        <f>'Summary of Activities'!N6</f>
        <v>ARLENE J. ADLAWAN</v>
      </c>
      <c r="M3" s="201"/>
      <c r="N3" s="201"/>
      <c r="O3" s="201"/>
      <c r="P3" s="201"/>
      <c r="Q3" s="201"/>
      <c r="R3" s="201" t="str">
        <f>'Summary of Activities'!H6</f>
        <v>2D</v>
      </c>
      <c r="S3" s="201"/>
      <c r="T3" s="202">
        <f>'Summary of Activities'!K2</f>
        <v>43800</v>
      </c>
      <c r="U3" s="201"/>
      <c r="V3" s="201"/>
      <c r="W3" s="203">
        <f>'Summary of Activities'!O8</f>
        <v>43845</v>
      </c>
      <c r="X3" s="203"/>
    </row>
    <row r="4" spans="1:24" s="2" customFormat="1" ht="12" customHeight="1" thickTop="1">
      <c r="A4" s="219" t="s">
        <v>20</v>
      </c>
      <c r="B4" s="220"/>
      <c r="C4" s="221" t="s">
        <v>49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3"/>
      <c r="U4" s="224" t="s">
        <v>51</v>
      </c>
      <c r="V4" s="225"/>
      <c r="W4" s="225"/>
      <c r="X4" s="226"/>
    </row>
    <row r="5" spans="1:24" s="8" customFormat="1" ht="10.199999999999999">
      <c r="A5" s="227">
        <v>1</v>
      </c>
      <c r="B5" s="229">
        <f>'Summary of Activities'!B19</f>
        <v>43800</v>
      </c>
      <c r="C5" s="232" t="s">
        <v>43</v>
      </c>
      <c r="D5" s="208"/>
      <c r="E5" s="233"/>
      <c r="F5" s="207" t="s">
        <v>53</v>
      </c>
      <c r="G5" s="208"/>
      <c r="H5" s="209"/>
      <c r="I5" s="232" t="s">
        <v>44</v>
      </c>
      <c r="J5" s="208"/>
      <c r="K5" s="233"/>
      <c r="L5" s="207" t="s">
        <v>45</v>
      </c>
      <c r="M5" s="208"/>
      <c r="N5" s="209"/>
      <c r="O5" s="232" t="s">
        <v>47</v>
      </c>
      <c r="P5" s="208"/>
      <c r="Q5" s="233"/>
      <c r="R5" s="207" t="s">
        <v>48</v>
      </c>
      <c r="S5" s="208"/>
      <c r="T5" s="209"/>
      <c r="U5" s="53" t="s">
        <v>140</v>
      </c>
      <c r="V5" s="210" t="s">
        <v>52</v>
      </c>
      <c r="W5" s="210"/>
      <c r="X5" s="211"/>
    </row>
    <row r="6" spans="1:24" s="7" customFormat="1" ht="13.8" thickBot="1">
      <c r="A6" s="227"/>
      <c r="B6" s="230"/>
      <c r="C6" s="48">
        <v>45</v>
      </c>
      <c r="D6" s="49">
        <v>5</v>
      </c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45</v>
      </c>
      <c r="P6" s="49">
        <v>5</v>
      </c>
      <c r="Q6" s="50"/>
      <c r="R6" s="51"/>
      <c r="S6" s="49"/>
      <c r="T6" s="52"/>
      <c r="U6" s="54"/>
      <c r="V6" s="212" t="s">
        <v>50</v>
      </c>
      <c r="W6" s="212"/>
      <c r="X6" s="213"/>
    </row>
    <row r="7" spans="1:24" ht="13.8" thickBot="1">
      <c r="A7" s="228"/>
      <c r="B7" s="231"/>
      <c r="C7" s="214" t="s">
        <v>41</v>
      </c>
      <c r="D7" s="215"/>
      <c r="E7" s="216" t="s">
        <v>147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7" t="s">
        <v>42</v>
      </c>
      <c r="R7" s="217"/>
      <c r="S7" s="217"/>
      <c r="T7" s="216" t="s">
        <v>142</v>
      </c>
      <c r="U7" s="216"/>
      <c r="V7" s="216"/>
      <c r="W7" s="216"/>
      <c r="X7" s="218"/>
    </row>
    <row r="8" spans="1:24" ht="4.95" customHeight="1" thickTop="1" thickBot="1"/>
    <row r="9" spans="1:24" s="2" customFormat="1" ht="12" customHeight="1" thickTop="1">
      <c r="A9" s="219" t="s">
        <v>20</v>
      </c>
      <c r="B9" s="220"/>
      <c r="C9" s="221" t="s">
        <v>49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3"/>
      <c r="U9" s="224" t="s">
        <v>51</v>
      </c>
      <c r="V9" s="225"/>
      <c r="W9" s="225"/>
      <c r="X9" s="226"/>
    </row>
    <row r="10" spans="1:24" s="8" customFormat="1" ht="10.199999999999999">
      <c r="A10" s="227">
        <v>2</v>
      </c>
      <c r="B10" s="229">
        <f>'Summary of Activities'!B20</f>
        <v>43800</v>
      </c>
      <c r="C10" s="232" t="s">
        <v>43</v>
      </c>
      <c r="D10" s="208"/>
      <c r="E10" s="233"/>
      <c r="F10" s="207" t="s">
        <v>53</v>
      </c>
      <c r="G10" s="208"/>
      <c r="H10" s="209"/>
      <c r="I10" s="232" t="s">
        <v>44</v>
      </c>
      <c r="J10" s="208"/>
      <c r="K10" s="233"/>
      <c r="L10" s="207" t="s">
        <v>45</v>
      </c>
      <c r="M10" s="208"/>
      <c r="N10" s="209"/>
      <c r="O10" s="232" t="s">
        <v>47</v>
      </c>
      <c r="P10" s="208"/>
      <c r="Q10" s="233"/>
      <c r="R10" s="207" t="s">
        <v>48</v>
      </c>
      <c r="S10" s="208"/>
      <c r="T10" s="209"/>
      <c r="U10" s="53" t="s">
        <v>140</v>
      </c>
      <c r="V10" s="210" t="s">
        <v>52</v>
      </c>
      <c r="W10" s="210"/>
      <c r="X10" s="211"/>
    </row>
    <row r="11" spans="1:24" s="7" customFormat="1" ht="13.8" thickBot="1">
      <c r="A11" s="227"/>
      <c r="B11" s="230"/>
      <c r="C11" s="48">
        <v>60</v>
      </c>
      <c r="D11" s="49">
        <v>12</v>
      </c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60</v>
      </c>
      <c r="P11" s="49">
        <v>12</v>
      </c>
      <c r="Q11" s="50"/>
      <c r="R11" s="51"/>
      <c r="S11" s="49"/>
      <c r="T11" s="52"/>
      <c r="U11" s="54"/>
      <c r="V11" s="212" t="s">
        <v>50</v>
      </c>
      <c r="W11" s="212"/>
      <c r="X11" s="213"/>
    </row>
    <row r="12" spans="1:24" ht="13.8" thickBot="1">
      <c r="A12" s="228"/>
      <c r="B12" s="231"/>
      <c r="C12" s="214" t="s">
        <v>41</v>
      </c>
      <c r="D12" s="215"/>
      <c r="E12" s="216" t="s">
        <v>147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7" t="s">
        <v>42</v>
      </c>
      <c r="R12" s="217"/>
      <c r="S12" s="217"/>
      <c r="T12" s="216" t="s">
        <v>142</v>
      </c>
      <c r="U12" s="216"/>
      <c r="V12" s="216"/>
      <c r="W12" s="216"/>
      <c r="X12" s="218"/>
    </row>
    <row r="13" spans="1:24" ht="4.95" customHeight="1" thickTop="1" thickBot="1"/>
    <row r="14" spans="1:24" s="2" customFormat="1" ht="12" customHeight="1" thickTop="1">
      <c r="A14" s="219" t="s">
        <v>20</v>
      </c>
      <c r="B14" s="220"/>
      <c r="C14" s="221" t="s">
        <v>49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3"/>
      <c r="U14" s="224" t="s">
        <v>51</v>
      </c>
      <c r="V14" s="225"/>
      <c r="W14" s="225"/>
      <c r="X14" s="226"/>
    </row>
    <row r="15" spans="1:24" s="8" customFormat="1" ht="10.199999999999999">
      <c r="A15" s="227">
        <v>3</v>
      </c>
      <c r="B15" s="229">
        <f>'Summary of Activities'!B21</f>
        <v>43803</v>
      </c>
      <c r="C15" s="232" t="s">
        <v>43</v>
      </c>
      <c r="D15" s="208"/>
      <c r="E15" s="233"/>
      <c r="F15" s="207" t="s">
        <v>53</v>
      </c>
      <c r="G15" s="208"/>
      <c r="H15" s="209"/>
      <c r="I15" s="232" t="s">
        <v>44</v>
      </c>
      <c r="J15" s="208"/>
      <c r="K15" s="233"/>
      <c r="L15" s="207" t="s">
        <v>45</v>
      </c>
      <c r="M15" s="208"/>
      <c r="N15" s="209"/>
      <c r="O15" s="232" t="s">
        <v>47</v>
      </c>
      <c r="P15" s="208"/>
      <c r="Q15" s="233"/>
      <c r="R15" s="207" t="s">
        <v>48</v>
      </c>
      <c r="S15" s="208"/>
      <c r="T15" s="209"/>
      <c r="U15" s="53" t="s">
        <v>140</v>
      </c>
      <c r="V15" s="210" t="s">
        <v>52</v>
      </c>
      <c r="W15" s="210"/>
      <c r="X15" s="211"/>
    </row>
    <row r="16" spans="1:24" s="7" customFormat="1" ht="13.8" thickBot="1">
      <c r="A16" s="227"/>
      <c r="B16" s="23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12" t="s">
        <v>50</v>
      </c>
      <c r="W16" s="212"/>
      <c r="X16" s="213"/>
    </row>
    <row r="17" spans="1:24" ht="13.8" thickBot="1">
      <c r="A17" s="228"/>
      <c r="B17" s="231"/>
      <c r="C17" s="214" t="s">
        <v>41</v>
      </c>
      <c r="D17" s="215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 t="s">
        <v>42</v>
      </c>
      <c r="R17" s="217"/>
      <c r="S17" s="217"/>
      <c r="T17" s="216"/>
      <c r="U17" s="216"/>
      <c r="V17" s="216"/>
      <c r="W17" s="216"/>
      <c r="X17" s="218"/>
    </row>
    <row r="18" spans="1:24" ht="6" customHeight="1" thickTop="1" thickBot="1"/>
    <row r="19" spans="1:24" s="2" customFormat="1" ht="12" customHeight="1" thickTop="1">
      <c r="A19" s="219" t="s">
        <v>20</v>
      </c>
      <c r="B19" s="220"/>
      <c r="C19" s="221" t="s">
        <v>49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3"/>
      <c r="U19" s="224" t="s">
        <v>51</v>
      </c>
      <c r="V19" s="225"/>
      <c r="W19" s="225"/>
      <c r="X19" s="226"/>
    </row>
    <row r="20" spans="1:24" s="8" customFormat="1" ht="10.199999999999999">
      <c r="A20" s="227">
        <v>4</v>
      </c>
      <c r="B20" s="229">
        <f>'Summary of Activities'!B22</f>
        <v>43803</v>
      </c>
      <c r="C20" s="232" t="s">
        <v>43</v>
      </c>
      <c r="D20" s="208"/>
      <c r="E20" s="233"/>
      <c r="F20" s="207" t="s">
        <v>53</v>
      </c>
      <c r="G20" s="208"/>
      <c r="H20" s="209"/>
      <c r="I20" s="232" t="s">
        <v>44</v>
      </c>
      <c r="J20" s="208"/>
      <c r="K20" s="233"/>
      <c r="L20" s="207" t="s">
        <v>45</v>
      </c>
      <c r="M20" s="208"/>
      <c r="N20" s="209"/>
      <c r="O20" s="232" t="s">
        <v>47</v>
      </c>
      <c r="P20" s="208"/>
      <c r="Q20" s="233"/>
      <c r="R20" s="207" t="s">
        <v>48</v>
      </c>
      <c r="S20" s="208"/>
      <c r="T20" s="209"/>
      <c r="U20" s="53" t="s">
        <v>140</v>
      </c>
      <c r="V20" s="210" t="s">
        <v>52</v>
      </c>
      <c r="W20" s="210"/>
      <c r="X20" s="211"/>
    </row>
    <row r="21" spans="1:24" s="7" customFormat="1" ht="13.8" thickBot="1">
      <c r="A21" s="227"/>
      <c r="B21" s="23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12" t="s">
        <v>50</v>
      </c>
      <c r="W21" s="212"/>
      <c r="X21" s="213"/>
    </row>
    <row r="22" spans="1:24" ht="13.8" thickBot="1">
      <c r="A22" s="228"/>
      <c r="B22" s="231"/>
      <c r="C22" s="214" t="s">
        <v>41</v>
      </c>
      <c r="D22" s="215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7" t="s">
        <v>42</v>
      </c>
      <c r="R22" s="217"/>
      <c r="S22" s="217"/>
      <c r="T22" s="216"/>
      <c r="U22" s="216"/>
      <c r="V22" s="216"/>
      <c r="W22" s="216"/>
      <c r="X22" s="218"/>
    </row>
    <row r="23" spans="1:24" ht="6" customHeight="1" thickTop="1" thickBot="1"/>
    <row r="24" spans="1:24" s="2" customFormat="1" ht="12" customHeight="1" thickTop="1">
      <c r="A24" s="219" t="s">
        <v>20</v>
      </c>
      <c r="B24" s="220"/>
      <c r="C24" s="221" t="s">
        <v>49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3"/>
      <c r="U24" s="224" t="s">
        <v>51</v>
      </c>
      <c r="V24" s="225"/>
      <c r="W24" s="225"/>
      <c r="X24" s="226"/>
    </row>
    <row r="25" spans="1:24" s="8" customFormat="1" ht="10.199999999999999">
      <c r="A25" s="227">
        <v>5</v>
      </c>
      <c r="B25" s="229">
        <f>'Summary of Activities'!B23</f>
        <v>43803</v>
      </c>
      <c r="C25" s="232" t="s">
        <v>43</v>
      </c>
      <c r="D25" s="208"/>
      <c r="E25" s="233"/>
      <c r="F25" s="207" t="s">
        <v>53</v>
      </c>
      <c r="G25" s="208"/>
      <c r="H25" s="209"/>
      <c r="I25" s="232" t="s">
        <v>44</v>
      </c>
      <c r="J25" s="208"/>
      <c r="K25" s="233"/>
      <c r="L25" s="207" t="s">
        <v>45</v>
      </c>
      <c r="M25" s="208"/>
      <c r="N25" s="209"/>
      <c r="O25" s="232" t="s">
        <v>47</v>
      </c>
      <c r="P25" s="208"/>
      <c r="Q25" s="233"/>
      <c r="R25" s="207" t="s">
        <v>48</v>
      </c>
      <c r="S25" s="208"/>
      <c r="T25" s="209"/>
      <c r="U25" s="53" t="s">
        <v>140</v>
      </c>
      <c r="V25" s="210" t="s">
        <v>52</v>
      </c>
      <c r="W25" s="210"/>
      <c r="X25" s="211"/>
    </row>
    <row r="26" spans="1:24" s="7" customFormat="1" ht="13.8" thickBot="1">
      <c r="A26" s="227"/>
      <c r="B26" s="23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12" t="s">
        <v>50</v>
      </c>
      <c r="W26" s="212"/>
      <c r="X26" s="213"/>
    </row>
    <row r="27" spans="1:24" ht="13.8" thickBot="1">
      <c r="A27" s="228"/>
      <c r="B27" s="231"/>
      <c r="C27" s="214" t="s">
        <v>41</v>
      </c>
      <c r="D27" s="215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7" t="s">
        <v>42</v>
      </c>
      <c r="R27" s="217"/>
      <c r="S27" s="217"/>
      <c r="T27" s="216"/>
      <c r="U27" s="216"/>
      <c r="V27" s="216"/>
      <c r="W27" s="216"/>
      <c r="X27" s="218"/>
    </row>
    <row r="28" spans="1:24" ht="4.95" customHeight="1" thickTop="1" thickBot="1"/>
    <row r="29" spans="1:24" s="2" customFormat="1" ht="12" customHeight="1" thickTop="1">
      <c r="A29" s="219" t="s">
        <v>20</v>
      </c>
      <c r="B29" s="220"/>
      <c r="C29" s="221" t="s">
        <v>49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3"/>
      <c r="U29" s="224" t="s">
        <v>51</v>
      </c>
      <c r="V29" s="225"/>
      <c r="W29" s="225"/>
      <c r="X29" s="226"/>
    </row>
    <row r="30" spans="1:24" s="8" customFormat="1" ht="10.199999999999999">
      <c r="A30" s="227">
        <v>6</v>
      </c>
      <c r="B30" s="229">
        <f>'Summary of Activities'!B24</f>
        <v>0</v>
      </c>
      <c r="C30" s="232" t="s">
        <v>43</v>
      </c>
      <c r="D30" s="208"/>
      <c r="E30" s="233"/>
      <c r="F30" s="207" t="s">
        <v>53</v>
      </c>
      <c r="G30" s="208"/>
      <c r="H30" s="209"/>
      <c r="I30" s="232" t="s">
        <v>44</v>
      </c>
      <c r="J30" s="208"/>
      <c r="K30" s="233"/>
      <c r="L30" s="207" t="s">
        <v>45</v>
      </c>
      <c r="M30" s="208"/>
      <c r="N30" s="209"/>
      <c r="O30" s="232" t="s">
        <v>47</v>
      </c>
      <c r="P30" s="208"/>
      <c r="Q30" s="233"/>
      <c r="R30" s="207" t="s">
        <v>48</v>
      </c>
      <c r="S30" s="208"/>
      <c r="T30" s="209"/>
      <c r="U30" s="53" t="s">
        <v>140</v>
      </c>
      <c r="V30" s="210" t="s">
        <v>52</v>
      </c>
      <c r="W30" s="210"/>
      <c r="X30" s="211"/>
    </row>
    <row r="31" spans="1:24" s="7" customFormat="1" ht="13.8" thickBot="1">
      <c r="A31" s="227"/>
      <c r="B31" s="23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12" t="s">
        <v>50</v>
      </c>
      <c r="W31" s="212"/>
      <c r="X31" s="213"/>
    </row>
    <row r="32" spans="1:24" ht="13.8" thickBot="1">
      <c r="A32" s="228"/>
      <c r="B32" s="231"/>
      <c r="C32" s="214" t="s">
        <v>41</v>
      </c>
      <c r="D32" s="215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7" t="s">
        <v>42</v>
      </c>
      <c r="R32" s="217"/>
      <c r="S32" s="217"/>
      <c r="T32" s="216"/>
      <c r="U32" s="216"/>
      <c r="V32" s="216"/>
      <c r="W32" s="216"/>
      <c r="X32" s="218"/>
    </row>
    <row r="33" spans="1:24" ht="6" customHeight="1" thickTop="1" thickBot="1"/>
    <row r="34" spans="1:24" s="2" customFormat="1" ht="12" customHeight="1" thickTop="1">
      <c r="A34" s="219" t="s">
        <v>20</v>
      </c>
      <c r="B34" s="220"/>
      <c r="C34" s="221" t="s">
        <v>49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3"/>
      <c r="U34" s="224" t="s">
        <v>51</v>
      </c>
      <c r="V34" s="225"/>
      <c r="W34" s="225"/>
      <c r="X34" s="226"/>
    </row>
    <row r="35" spans="1:24" s="8" customFormat="1" ht="10.199999999999999">
      <c r="A35" s="227">
        <v>7</v>
      </c>
      <c r="B35" s="229">
        <f>'Summary of Activities'!B25</f>
        <v>0</v>
      </c>
      <c r="C35" s="232" t="s">
        <v>43</v>
      </c>
      <c r="D35" s="208"/>
      <c r="E35" s="233"/>
      <c r="F35" s="207" t="s">
        <v>53</v>
      </c>
      <c r="G35" s="208"/>
      <c r="H35" s="209"/>
      <c r="I35" s="232" t="s">
        <v>44</v>
      </c>
      <c r="J35" s="208"/>
      <c r="K35" s="233"/>
      <c r="L35" s="207" t="s">
        <v>45</v>
      </c>
      <c r="M35" s="208"/>
      <c r="N35" s="209"/>
      <c r="O35" s="232" t="s">
        <v>47</v>
      </c>
      <c r="P35" s="208"/>
      <c r="Q35" s="233"/>
      <c r="R35" s="207" t="s">
        <v>48</v>
      </c>
      <c r="S35" s="208"/>
      <c r="T35" s="209"/>
      <c r="U35" s="53" t="s">
        <v>140</v>
      </c>
      <c r="V35" s="210" t="s">
        <v>52</v>
      </c>
      <c r="W35" s="210"/>
      <c r="X35" s="211"/>
    </row>
    <row r="36" spans="1:24" s="7" customFormat="1" ht="13.8" thickBot="1">
      <c r="A36" s="227"/>
      <c r="B36" s="23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12" t="s">
        <v>50</v>
      </c>
      <c r="W36" s="212"/>
      <c r="X36" s="213"/>
    </row>
    <row r="37" spans="1:24" ht="13.8" thickBot="1">
      <c r="A37" s="228"/>
      <c r="B37" s="231"/>
      <c r="C37" s="214" t="s">
        <v>41</v>
      </c>
      <c r="D37" s="215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7" t="s">
        <v>42</v>
      </c>
      <c r="R37" s="217"/>
      <c r="S37" s="217"/>
      <c r="T37" s="216"/>
      <c r="U37" s="216"/>
      <c r="V37" s="216"/>
      <c r="W37" s="216"/>
      <c r="X37" s="218"/>
    </row>
    <row r="38" spans="1:24" ht="6" customHeight="1" thickTop="1" thickBot="1"/>
    <row r="39" spans="1:24" s="2" customFormat="1" ht="12" customHeight="1" thickTop="1">
      <c r="A39" s="219" t="s">
        <v>20</v>
      </c>
      <c r="B39" s="220"/>
      <c r="C39" s="221" t="s">
        <v>49</v>
      </c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3"/>
      <c r="U39" s="224" t="s">
        <v>51</v>
      </c>
      <c r="V39" s="225"/>
      <c r="W39" s="225"/>
      <c r="X39" s="226"/>
    </row>
    <row r="40" spans="1:24" s="8" customFormat="1" ht="10.199999999999999">
      <c r="A40" s="227">
        <v>8</v>
      </c>
      <c r="B40" s="229">
        <f>'Summary of Activities'!B26</f>
        <v>0</v>
      </c>
      <c r="C40" s="232" t="s">
        <v>43</v>
      </c>
      <c r="D40" s="208"/>
      <c r="E40" s="233"/>
      <c r="F40" s="207" t="s">
        <v>53</v>
      </c>
      <c r="G40" s="208"/>
      <c r="H40" s="209"/>
      <c r="I40" s="232" t="s">
        <v>44</v>
      </c>
      <c r="J40" s="208"/>
      <c r="K40" s="233"/>
      <c r="L40" s="207" t="s">
        <v>45</v>
      </c>
      <c r="M40" s="208"/>
      <c r="N40" s="209"/>
      <c r="O40" s="232" t="s">
        <v>47</v>
      </c>
      <c r="P40" s="208"/>
      <c r="Q40" s="233"/>
      <c r="R40" s="207" t="s">
        <v>48</v>
      </c>
      <c r="S40" s="208"/>
      <c r="T40" s="209"/>
      <c r="U40" s="53" t="s">
        <v>140</v>
      </c>
      <c r="V40" s="210" t="s">
        <v>52</v>
      </c>
      <c r="W40" s="210"/>
      <c r="X40" s="211"/>
    </row>
    <row r="41" spans="1:24" s="7" customFormat="1" ht="13.8" thickBot="1">
      <c r="A41" s="227"/>
      <c r="B41" s="23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12" t="s">
        <v>50</v>
      </c>
      <c r="W41" s="212"/>
      <c r="X41" s="213"/>
    </row>
    <row r="42" spans="1:24" ht="13.8" thickBot="1">
      <c r="A42" s="228"/>
      <c r="B42" s="231"/>
      <c r="C42" s="214" t="s">
        <v>41</v>
      </c>
      <c r="D42" s="215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7" t="s">
        <v>42</v>
      </c>
      <c r="R42" s="217"/>
      <c r="S42" s="217"/>
      <c r="T42" s="216"/>
      <c r="U42" s="216"/>
      <c r="V42" s="216"/>
      <c r="W42" s="216"/>
      <c r="X42" s="218"/>
    </row>
    <row r="43" spans="1:24" ht="6" customHeight="1" thickTop="1" thickBot="1"/>
    <row r="44" spans="1:24" ht="15" customHeight="1" thickTop="1" thickBot="1">
      <c r="A44" s="234" t="s">
        <v>57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6"/>
      <c r="N44" s="237" t="s">
        <v>65</v>
      </c>
      <c r="O44" s="237"/>
      <c r="P44" s="237"/>
      <c r="Q44" s="237"/>
      <c r="R44" s="237"/>
      <c r="S44" s="237"/>
      <c r="T44" s="237"/>
      <c r="U44" s="237"/>
      <c r="V44" s="237"/>
      <c r="W44" s="237"/>
      <c r="X44" s="237"/>
    </row>
    <row r="45" spans="1:24" ht="12" customHeight="1" thickTop="1" thickBot="1">
      <c r="A45" s="238" t="s">
        <v>58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40"/>
      <c r="M45" s="11">
        <v>1</v>
      </c>
      <c r="N45" s="241" t="s">
        <v>131</v>
      </c>
      <c r="O45" s="242"/>
      <c r="P45" s="242"/>
      <c r="Q45" s="242"/>
      <c r="R45" s="242"/>
      <c r="S45" s="242"/>
      <c r="T45" s="242"/>
      <c r="U45" s="242"/>
      <c r="V45" s="242"/>
      <c r="W45" s="242"/>
      <c r="X45" s="243"/>
    </row>
    <row r="46" spans="1:24" ht="13.8">
      <c r="A46" s="9"/>
      <c r="B46" s="244" t="s">
        <v>55</v>
      </c>
      <c r="C46" s="244"/>
      <c r="D46" s="244"/>
      <c r="E46" s="244"/>
      <c r="F46" s="245" t="s">
        <v>54</v>
      </c>
      <c r="G46" s="245"/>
      <c r="H46" s="246" t="s">
        <v>68</v>
      </c>
      <c r="I46" s="247"/>
      <c r="J46" s="245" t="s">
        <v>70</v>
      </c>
      <c r="K46" s="245"/>
      <c r="L46" s="248"/>
      <c r="M46" s="11">
        <v>2</v>
      </c>
      <c r="N46" s="249" t="s">
        <v>132</v>
      </c>
      <c r="O46" s="250"/>
      <c r="P46" s="250"/>
      <c r="Q46" s="250"/>
      <c r="R46" s="250"/>
      <c r="S46" s="250"/>
      <c r="T46" s="250"/>
      <c r="U46" s="250"/>
      <c r="V46" s="250"/>
      <c r="W46" s="250"/>
      <c r="X46" s="251"/>
    </row>
    <row r="47" spans="1:24" ht="12" customHeight="1">
      <c r="A47" s="20">
        <v>1</v>
      </c>
      <c r="B47" s="252" t="s">
        <v>43</v>
      </c>
      <c r="C47" s="252"/>
      <c r="D47" s="252"/>
      <c r="E47" s="252"/>
      <c r="F47" s="253">
        <f>C6+C11+C16+C21+C26+C31+C36+C41</f>
        <v>105</v>
      </c>
      <c r="G47" s="254"/>
      <c r="H47" s="253">
        <f>D6+D11+D16+D21+D26+D31+D36+D41</f>
        <v>17</v>
      </c>
      <c r="I47" s="254"/>
      <c r="J47" s="255">
        <f>E6+E11+E16+E21+E26+E31+E36+E41</f>
        <v>0</v>
      </c>
      <c r="K47" s="255"/>
      <c r="L47" s="256"/>
      <c r="M47" s="11">
        <v>3</v>
      </c>
      <c r="N47" s="257" t="s">
        <v>133</v>
      </c>
      <c r="O47" s="258"/>
      <c r="P47" s="258"/>
      <c r="Q47" s="258"/>
      <c r="R47" s="258"/>
      <c r="S47" s="258"/>
      <c r="T47" s="258"/>
      <c r="U47" s="258"/>
      <c r="V47" s="258"/>
      <c r="W47" s="258"/>
      <c r="X47" s="259"/>
    </row>
    <row r="48" spans="1:24" ht="12" customHeight="1">
      <c r="A48" s="20">
        <v>2</v>
      </c>
      <c r="B48" s="252" t="s">
        <v>53</v>
      </c>
      <c r="C48" s="252"/>
      <c r="D48" s="252"/>
      <c r="E48" s="252"/>
      <c r="F48" s="253">
        <f>F6+F11+F16+F21+F26+F31+F36+F41</f>
        <v>0</v>
      </c>
      <c r="G48" s="254"/>
      <c r="H48" s="253">
        <f>G6+G11+G16+G21+G26+G31+G36+G41</f>
        <v>0</v>
      </c>
      <c r="I48" s="254"/>
      <c r="J48" s="255">
        <f>H6+H11+H16+H21+H26+H31+H36+H41</f>
        <v>0</v>
      </c>
      <c r="K48" s="255"/>
      <c r="L48" s="256"/>
      <c r="M48" s="260">
        <v>4</v>
      </c>
      <c r="N48" s="261" t="s">
        <v>134</v>
      </c>
      <c r="O48" s="262"/>
      <c r="P48" s="262"/>
      <c r="Q48" s="262"/>
      <c r="R48" s="262"/>
      <c r="S48" s="262"/>
      <c r="T48" s="262"/>
      <c r="U48" s="262"/>
      <c r="V48" s="262"/>
      <c r="W48" s="262"/>
      <c r="X48" s="263"/>
    </row>
    <row r="49" spans="1:24" ht="12" customHeight="1">
      <c r="A49" s="20">
        <v>3</v>
      </c>
      <c r="B49" s="252" t="s">
        <v>44</v>
      </c>
      <c r="C49" s="252"/>
      <c r="D49" s="252"/>
      <c r="E49" s="252"/>
      <c r="F49" s="253">
        <f>I6+I11+I16+I21+I26+I31+I36+I41</f>
        <v>0</v>
      </c>
      <c r="G49" s="254"/>
      <c r="H49" s="253">
        <f>J6+J11+J16+J21+J26+J31+J36+J41</f>
        <v>0</v>
      </c>
      <c r="I49" s="254"/>
      <c r="J49" s="255">
        <f>K6+K11+K16+K21+K26+K31+K36+K41</f>
        <v>0</v>
      </c>
      <c r="K49" s="255"/>
      <c r="L49" s="256"/>
      <c r="M49" s="260"/>
      <c r="N49" s="261"/>
      <c r="O49" s="262"/>
      <c r="P49" s="262"/>
      <c r="Q49" s="262"/>
      <c r="R49" s="262"/>
      <c r="S49" s="262"/>
      <c r="T49" s="262"/>
      <c r="U49" s="262"/>
      <c r="V49" s="262"/>
      <c r="W49" s="262"/>
      <c r="X49" s="263"/>
    </row>
    <row r="50" spans="1:24" ht="12" customHeight="1">
      <c r="A50" s="20">
        <v>4</v>
      </c>
      <c r="B50" s="252" t="s">
        <v>45</v>
      </c>
      <c r="C50" s="252"/>
      <c r="D50" s="252"/>
      <c r="E50" s="252"/>
      <c r="F50" s="253">
        <f>L6+L11+L16+L21+L26+L31+L36+L41</f>
        <v>0</v>
      </c>
      <c r="G50" s="254"/>
      <c r="H50" s="253">
        <f>M6+M11+M16+M21+M26+M31+M36+M41</f>
        <v>0</v>
      </c>
      <c r="I50" s="254"/>
      <c r="J50" s="255">
        <f>N6+N11+N16+N21+N26+N31+N36+N41</f>
        <v>0</v>
      </c>
      <c r="K50" s="255"/>
      <c r="L50" s="256"/>
      <c r="M50" s="260">
        <v>5</v>
      </c>
      <c r="N50" s="264" t="s">
        <v>129</v>
      </c>
      <c r="O50" s="265"/>
      <c r="P50" s="265"/>
      <c r="Q50" s="265"/>
      <c r="R50" s="265"/>
      <c r="S50" s="265"/>
      <c r="T50" s="265"/>
      <c r="U50" s="265"/>
      <c r="V50" s="265"/>
      <c r="W50" s="265"/>
      <c r="X50" s="266"/>
    </row>
    <row r="51" spans="1:24" ht="12" customHeight="1">
      <c r="A51" s="20">
        <v>5</v>
      </c>
      <c r="B51" s="252" t="s">
        <v>46</v>
      </c>
      <c r="C51" s="252"/>
      <c r="D51" s="252"/>
      <c r="E51" s="252"/>
      <c r="F51" s="253">
        <f>O6+O11+O16+O21+O26+O31+O36+O41</f>
        <v>105</v>
      </c>
      <c r="G51" s="254"/>
      <c r="H51" s="253">
        <f>P6+P11+P16+P21+P26+P31+P36+P41</f>
        <v>17</v>
      </c>
      <c r="I51" s="254"/>
      <c r="J51" s="255">
        <f>Q6+Q11+Q16+Q21+Q26+Q31+Q36+Q41</f>
        <v>0</v>
      </c>
      <c r="K51" s="255"/>
      <c r="L51" s="256"/>
      <c r="M51" s="260"/>
      <c r="N51" s="264"/>
      <c r="O51" s="265"/>
      <c r="P51" s="265"/>
      <c r="Q51" s="265"/>
      <c r="R51" s="265"/>
      <c r="S51" s="265"/>
      <c r="T51" s="265"/>
      <c r="U51" s="265"/>
      <c r="V51" s="265"/>
      <c r="W51" s="265"/>
      <c r="X51" s="266"/>
    </row>
    <row r="52" spans="1:24" ht="12" customHeight="1" thickBot="1">
      <c r="A52" s="21">
        <v>6</v>
      </c>
      <c r="B52" s="267" t="s">
        <v>48</v>
      </c>
      <c r="C52" s="267"/>
      <c r="D52" s="267"/>
      <c r="E52" s="267"/>
      <c r="F52" s="268">
        <f>R6+R11+R16+R21+R26+R31+R36+R41</f>
        <v>0</v>
      </c>
      <c r="G52" s="269"/>
      <c r="H52" s="268">
        <f>S6+S11+S16+S21+S26+S31+S36+S41</f>
        <v>0</v>
      </c>
      <c r="I52" s="269"/>
      <c r="J52" s="270">
        <f>T6+T11+T16+T21+T26+T31+T36+T41</f>
        <v>0</v>
      </c>
      <c r="K52" s="270"/>
      <c r="L52" s="271"/>
      <c r="M52" s="260">
        <v>6</v>
      </c>
      <c r="N52" s="272" t="s">
        <v>130</v>
      </c>
      <c r="O52" s="273"/>
      <c r="P52" s="273"/>
      <c r="Q52" s="273"/>
      <c r="R52" s="273"/>
      <c r="S52" s="273"/>
      <c r="T52" s="273"/>
      <c r="U52" s="273"/>
      <c r="V52" s="273"/>
      <c r="W52" s="273"/>
      <c r="X52" s="274"/>
    </row>
    <row r="53" spans="1:24" ht="1.95" customHeight="1" thickBot="1">
      <c r="A53" s="278"/>
      <c r="B53" s="279"/>
      <c r="C53" s="279"/>
      <c r="D53" s="279"/>
      <c r="E53" s="280"/>
      <c r="F53" s="281"/>
      <c r="G53" s="282"/>
      <c r="H53" s="281"/>
      <c r="I53" s="282"/>
      <c r="J53" s="283"/>
      <c r="K53" s="284"/>
      <c r="L53" s="285"/>
      <c r="M53" s="260"/>
      <c r="N53" s="272"/>
      <c r="O53" s="273"/>
      <c r="P53" s="273"/>
      <c r="Q53" s="273"/>
      <c r="R53" s="273"/>
      <c r="S53" s="273"/>
      <c r="T53" s="273"/>
      <c r="U53" s="273"/>
      <c r="V53" s="273"/>
      <c r="W53" s="273"/>
      <c r="X53" s="274"/>
    </row>
    <row r="54" spans="1:24" ht="16.95" customHeight="1" thickBot="1">
      <c r="A54" s="286" t="s">
        <v>56</v>
      </c>
      <c r="B54" s="287"/>
      <c r="C54" s="287"/>
      <c r="D54" s="287"/>
      <c r="E54" s="288"/>
      <c r="F54" s="289">
        <f>SUM(F47:G51)</f>
        <v>210</v>
      </c>
      <c r="G54" s="290"/>
      <c r="H54" s="289">
        <f>SUM(H47:I52)</f>
        <v>34</v>
      </c>
      <c r="I54" s="290"/>
      <c r="J54" s="291">
        <f>SUM(J47:L52)</f>
        <v>0</v>
      </c>
      <c r="K54" s="292"/>
      <c r="L54" s="293"/>
      <c r="M54" s="260"/>
      <c r="N54" s="275"/>
      <c r="O54" s="276"/>
      <c r="P54" s="276"/>
      <c r="Q54" s="276"/>
      <c r="R54" s="276"/>
      <c r="S54" s="276"/>
      <c r="T54" s="276"/>
      <c r="U54" s="276"/>
      <c r="V54" s="276"/>
      <c r="W54" s="276"/>
      <c r="X54" s="277"/>
    </row>
    <row r="55" spans="1:24" ht="13.8" thickTop="1"/>
  </sheetData>
  <sheetProtection password="CAAA" sheet="1" objects="1" scenarios="1" selectLockedCells="1"/>
  <mergeCells count="197">
    <mergeCell ref="B52:E52"/>
    <mergeCell ref="F52:G52"/>
    <mergeCell ref="H52:I52"/>
    <mergeCell ref="J52:L52"/>
    <mergeCell ref="M52:M54"/>
    <mergeCell ref="N52:X54"/>
    <mergeCell ref="A53:E53"/>
    <mergeCell ref="F53:G53"/>
    <mergeCell ref="H53:I53"/>
    <mergeCell ref="J53:L53"/>
    <mergeCell ref="A54:E54"/>
    <mergeCell ref="F54:G54"/>
    <mergeCell ref="H54:I54"/>
    <mergeCell ref="J54:L54"/>
    <mergeCell ref="B50:E50"/>
    <mergeCell ref="F50:G50"/>
    <mergeCell ref="H50:I50"/>
    <mergeCell ref="J50:L50"/>
    <mergeCell ref="M50:M51"/>
    <mergeCell ref="N50:X51"/>
    <mergeCell ref="B51:E51"/>
    <mergeCell ref="F51:G51"/>
    <mergeCell ref="H51:I51"/>
    <mergeCell ref="J51:L51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M48:M49"/>
    <mergeCell ref="N48:X49"/>
    <mergeCell ref="B49:E49"/>
    <mergeCell ref="F49:G49"/>
    <mergeCell ref="H49:I49"/>
    <mergeCell ref="J49:L49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R40:T40"/>
    <mergeCell ref="V40:X40"/>
    <mergeCell ref="V41:X41"/>
    <mergeCell ref="C42:D42"/>
    <mergeCell ref="E42:P42"/>
    <mergeCell ref="Q42:S42"/>
    <mergeCell ref="T42:X42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R35:T35"/>
    <mergeCell ref="V35:X35"/>
    <mergeCell ref="V36:X36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R30:T30"/>
    <mergeCell ref="V30:X30"/>
    <mergeCell ref="V31:X31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R25:T25"/>
    <mergeCell ref="V25:X25"/>
    <mergeCell ref="V26:X26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R20:T20"/>
    <mergeCell ref="V20:X20"/>
    <mergeCell ref="V21:X21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R15:T15"/>
    <mergeCell ref="V15:X15"/>
    <mergeCell ref="V16:X16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R10:T10"/>
    <mergeCell ref="V10:X10"/>
    <mergeCell ref="V11:X11"/>
    <mergeCell ref="C12:D12"/>
    <mergeCell ref="E12:P12"/>
    <mergeCell ref="Q12:S12"/>
    <mergeCell ref="T12:X12"/>
    <mergeCell ref="A9:B9"/>
    <mergeCell ref="C9:T9"/>
    <mergeCell ref="U9:X9"/>
    <mergeCell ref="A10:A12"/>
    <mergeCell ref="B10:B12"/>
    <mergeCell ref="C10:E10"/>
    <mergeCell ref="F10:H10"/>
    <mergeCell ref="I10:K10"/>
    <mergeCell ref="L10:N10"/>
    <mergeCell ref="O10:Q10"/>
    <mergeCell ref="R5:T5"/>
    <mergeCell ref="V5:X5"/>
    <mergeCell ref="V6:X6"/>
    <mergeCell ref="C7:D7"/>
    <mergeCell ref="E7:P7"/>
    <mergeCell ref="Q7:S7"/>
    <mergeCell ref="T7:X7"/>
    <mergeCell ref="A4:B4"/>
    <mergeCell ref="C4:T4"/>
    <mergeCell ref="U4:X4"/>
    <mergeCell ref="A5:A7"/>
    <mergeCell ref="B5:B7"/>
    <mergeCell ref="C5:E5"/>
    <mergeCell ref="F5:H5"/>
    <mergeCell ref="I5:K5"/>
    <mergeCell ref="L5:N5"/>
    <mergeCell ref="O5:Q5"/>
    <mergeCell ref="A3:E3"/>
    <mergeCell ref="F3:K3"/>
    <mergeCell ref="L3:Q3"/>
    <mergeCell ref="R3:S3"/>
    <mergeCell ref="T3:V3"/>
    <mergeCell ref="W3:X3"/>
    <mergeCell ref="A1:X1"/>
    <mergeCell ref="A2:E2"/>
    <mergeCell ref="F2:K2"/>
    <mergeCell ref="L2:Q2"/>
    <mergeCell ref="R2:S2"/>
    <mergeCell ref="T2:V2"/>
    <mergeCell ref="W2:X2"/>
  </mergeCells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EC78-FFF3-4117-A9C9-D8ACD52BBD2A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77734375" defaultRowHeight="13.8"/>
  <cols>
    <col min="1" max="1" width="2.33203125" style="1" customWidth="1"/>
    <col min="2" max="2" width="2.77734375" style="1" customWidth="1"/>
    <col min="3" max="6" width="13.21875" style="1" customWidth="1"/>
    <col min="7" max="7" width="14" style="1" customWidth="1"/>
    <col min="8" max="8" width="3.21875" style="1" customWidth="1"/>
    <col min="9" max="9" width="17.21875" style="1" customWidth="1"/>
    <col min="10" max="16384" width="10.777343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9.05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8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0.95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0.95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0.95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0.95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0.95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0.95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0.95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0.95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0.95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4.95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3.2">
      <c r="A20" s="227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27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0.95" customHeight="1">
      <c r="A22" s="227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27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2.95" customHeight="1">
      <c r="A24" s="227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2.95" customHeight="1">
      <c r="A25" s="227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27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2.95" customHeight="1">
      <c r="A27" s="227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2.95" customHeight="1">
      <c r="A28" s="227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27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4.0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8.95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5.0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4.950000000000003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1.95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.6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Project Summary Report (2)</vt:lpstr>
      <vt:lpstr>Sheet1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Asus</cp:lastModifiedBy>
  <cp:lastPrinted>2019-04-23T13:42:22Z</cp:lastPrinted>
  <dcterms:created xsi:type="dcterms:W3CDTF">2013-07-03T03:04:40Z</dcterms:created>
  <dcterms:modified xsi:type="dcterms:W3CDTF">2020-01-14T01:53:59Z</dcterms:modified>
</cp:coreProperties>
</file>